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õlad" sheetId="1" r:id="rId1"/>
  </sheets>
  <externalReferences>
    <externalReference r:id="rId4"/>
  </externalReferences>
  <definedNames>
    <definedName name="_xlnm.Print_Titles" localSheetId="0">'võlad'!$3:$3</definedName>
  </definedNames>
  <calcPr fullCalcOnLoad="1"/>
</workbook>
</file>

<file path=xl/sharedStrings.xml><?xml version="1.0" encoding="utf-8"?>
<sst xmlns="http://schemas.openxmlformats.org/spreadsheetml/2006/main" count="70" uniqueCount="35">
  <si>
    <t>KOKKU</t>
  </si>
  <si>
    <t xml:space="preserve">VEEKESKUS </t>
  </si>
  <si>
    <t>Tasutud kuni 2004     31 190 485,00</t>
  </si>
  <si>
    <t>H.TREFFNERI GÜMNAASIUM</t>
  </si>
  <si>
    <t>Tasutud kuni 2004       6 189 644,00</t>
  </si>
  <si>
    <t>MAJAVALDUS VIKERKAARE 25</t>
  </si>
  <si>
    <t>Tasutud kuni 2004         183 690,00</t>
  </si>
  <si>
    <t>Laen 150 miljonit krooni</t>
  </si>
  <si>
    <t>laenuleping 01322821990 (15.05.2002)</t>
  </si>
  <si>
    <t>Kokku</t>
  </si>
  <si>
    <t>sh tagasimakse</t>
  </si>
  <si>
    <t xml:space="preserve">     intressid</t>
  </si>
  <si>
    <t>Võlakirjaemissioon 58,6 miljonit krooni</t>
  </si>
  <si>
    <t>Leping 01-37 (17.05.1999)</t>
  </si>
  <si>
    <t>Laen 20 miljonit</t>
  </si>
  <si>
    <t>Leping</t>
  </si>
  <si>
    <t xml:space="preserve">     lepingu sõlm.tasu</t>
  </si>
  <si>
    <t>Laen 90 miljonit krooni</t>
  </si>
  <si>
    <t>Leping 09322821990 (02.06.2003)</t>
  </si>
  <si>
    <t xml:space="preserve">     lepingu sõlm. tasu</t>
  </si>
  <si>
    <t>Laen 33,6 miljonit krooni</t>
  </si>
  <si>
    <t>Leping (15.11.2003)</t>
  </si>
  <si>
    <t>Laen 13 miljonit</t>
  </si>
  <si>
    <t>Leping (20.12.2003)</t>
  </si>
  <si>
    <t>Laen 103 miljonit*</t>
  </si>
  <si>
    <t>Leping (04.08.2004)</t>
  </si>
  <si>
    <t>Uus laen 30,4 miljonit krooni*</t>
  </si>
  <si>
    <t>Refinantseerimine 150 miljonit***</t>
  </si>
  <si>
    <t>Uus laen 71,9 miljonit</t>
  </si>
  <si>
    <t>Leping (2004. aasta invest.)</t>
  </si>
  <si>
    <t>LINNA KOHUSTUSED KOKKU</t>
  </si>
  <si>
    <t>* Laen tuleb tagasi maksta aastal 2011, intress on fikseeritud tasemele 4,231%</t>
  </si>
  <si>
    <t>** 15.11.2004 seisuga on laenuleping sõlmimata, eelistatud variandiks on 2-aastase kestusega laen</t>
  </si>
  <si>
    <t>*** 2002. aastal sõlmitud laenulepingu refinantseerimine</t>
  </si>
  <si>
    <t>Linna laenu- ja faktooringkohustused aastatel 2002-2009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</si>
</sst>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ill="1" applyBorder="1" applyAlignment="1">
      <alignment/>
    </xf>
    <xf numFmtId="4" fontId="0" fillId="0" borderId="0" xfId="0" applyNumberFormat="1" applyAlignment="1">
      <alignment/>
    </xf>
    <xf numFmtId="3" fontId="3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8.28125" style="0" customWidth="1"/>
    <col min="3" max="3" width="10.140625" style="0" bestFit="1" customWidth="1"/>
    <col min="4" max="5" width="11.140625" style="0" bestFit="1" customWidth="1"/>
    <col min="6" max="7" width="10.140625" style="0" bestFit="1" customWidth="1"/>
    <col min="8" max="8" width="11.140625" style="0" bestFit="1" customWidth="1"/>
    <col min="10" max="10" width="13.7109375" style="0" customWidth="1"/>
  </cols>
  <sheetData>
    <row r="1" spans="1:10" ht="15.7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0"/>
      <c r="B3" s="3">
        <v>2002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3">
        <v>2008</v>
      </c>
      <c r="I3" s="3">
        <v>2009</v>
      </c>
      <c r="J3" s="4" t="s">
        <v>0</v>
      </c>
    </row>
    <row r="4" spans="1:10" ht="15">
      <c r="A4" s="5" t="s">
        <v>1</v>
      </c>
      <c r="B4" s="14"/>
      <c r="C4" s="15"/>
      <c r="D4" s="15">
        <v>5500000</v>
      </c>
      <c r="E4" s="15">
        <v>5586700</v>
      </c>
      <c r="F4" s="15">
        <v>2218000</v>
      </c>
      <c r="G4" s="15"/>
      <c r="H4" s="15"/>
      <c r="I4" s="15"/>
      <c r="J4" s="15">
        <f>SUM(D4:I4)</f>
        <v>13304700</v>
      </c>
    </row>
    <row r="5" spans="1:10" ht="12.75">
      <c r="A5" s="6" t="s">
        <v>2</v>
      </c>
      <c r="B5" s="16"/>
      <c r="C5" s="16"/>
      <c r="D5" s="16"/>
      <c r="E5" s="16"/>
      <c r="F5" s="16"/>
      <c r="G5" s="16"/>
      <c r="H5" s="16"/>
      <c r="I5" s="16"/>
      <c r="J5" s="16">
        <f>SUM(D4:I4)+32190485</f>
        <v>45495185</v>
      </c>
    </row>
    <row r="6" spans="1:10" ht="12.75">
      <c r="A6" s="7" t="s">
        <v>3</v>
      </c>
      <c r="B6" s="16"/>
      <c r="C6" s="16"/>
      <c r="D6" s="16">
        <v>600000</v>
      </c>
      <c r="E6" s="16">
        <v>5605300</v>
      </c>
      <c r="F6" s="16">
        <v>4989000</v>
      </c>
      <c r="G6" s="16"/>
      <c r="H6" s="16"/>
      <c r="I6" s="16"/>
      <c r="J6" s="16">
        <f>SUM(D6:I6)</f>
        <v>11194300</v>
      </c>
    </row>
    <row r="7" spans="1:10" ht="12.75">
      <c r="A7" s="8" t="s">
        <v>4</v>
      </c>
      <c r="B7" s="16"/>
      <c r="C7" s="16"/>
      <c r="D7" s="16"/>
      <c r="E7" s="16"/>
      <c r="F7" s="16"/>
      <c r="G7" s="16"/>
      <c r="H7" s="16"/>
      <c r="I7" s="16"/>
      <c r="J7" s="16">
        <f>SUM(D6:I6)+6189644</f>
        <v>17383944</v>
      </c>
    </row>
    <row r="8" spans="1:10" ht="19.5" customHeight="1">
      <c r="A8" s="7" t="s">
        <v>5</v>
      </c>
      <c r="B8" s="16"/>
      <c r="C8" s="16"/>
      <c r="D8" s="16">
        <v>120000</v>
      </c>
      <c r="E8" s="16">
        <v>119684</v>
      </c>
      <c r="F8" s="16">
        <v>119684</v>
      </c>
      <c r="G8" s="16">
        <v>534540</v>
      </c>
      <c r="H8" s="16"/>
      <c r="I8" s="16"/>
      <c r="J8" s="16">
        <f>SUM(D8:I8)</f>
        <v>893908</v>
      </c>
    </row>
    <row r="9" spans="1:10" ht="12.75">
      <c r="A9" s="8" t="s">
        <v>6</v>
      </c>
      <c r="B9" s="16"/>
      <c r="C9" s="16"/>
      <c r="D9" s="16"/>
      <c r="E9" s="16"/>
      <c r="F9" s="16"/>
      <c r="G9" s="16"/>
      <c r="H9" s="16"/>
      <c r="I9" s="16"/>
      <c r="J9" s="16">
        <f>SUM(D8:I8)+183690</f>
        <v>1077598</v>
      </c>
    </row>
    <row r="10" spans="1:10" ht="12.75">
      <c r="A10" s="9" t="s">
        <v>7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>
      <c r="A11" s="10" t="s">
        <v>8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6" t="s">
        <v>9</v>
      </c>
      <c r="B12" s="16"/>
      <c r="C12" s="17">
        <f>SUM(C13:C14)</f>
        <v>7765000</v>
      </c>
      <c r="D12" s="17">
        <f>SUM(D13:D14)</f>
        <v>7765000</v>
      </c>
      <c r="E12" s="17">
        <f>SUM(E13:E14)</f>
        <v>153900000</v>
      </c>
      <c r="F12" s="17"/>
      <c r="G12" s="17"/>
      <c r="H12" s="17"/>
      <c r="I12" s="17"/>
      <c r="J12" s="17">
        <f>SUM(J13:J14)</f>
        <v>169430000</v>
      </c>
    </row>
    <row r="13" spans="1:10" ht="12.75">
      <c r="A13" s="6" t="s">
        <v>10</v>
      </c>
      <c r="B13" s="16"/>
      <c r="C13" s="16"/>
      <c r="D13" s="16"/>
      <c r="E13" s="16">
        <v>150000000</v>
      </c>
      <c r="F13" s="16"/>
      <c r="G13" s="16"/>
      <c r="H13" s="16"/>
      <c r="I13" s="16"/>
      <c r="J13" s="16">
        <f>SUM(B13:G13)</f>
        <v>150000000</v>
      </c>
    </row>
    <row r="14" spans="1:10" ht="12.75">
      <c r="A14" s="6" t="s">
        <v>11</v>
      </c>
      <c r="B14" s="16"/>
      <c r="C14" s="16">
        <v>7765000</v>
      </c>
      <c r="D14" s="16">
        <v>7765000</v>
      </c>
      <c r="E14" s="16">
        <v>3900000</v>
      </c>
      <c r="F14" s="16"/>
      <c r="G14" s="16"/>
      <c r="H14" s="16"/>
      <c r="I14" s="16"/>
      <c r="J14" s="16">
        <f>SUM(B14:G14)</f>
        <v>19430000</v>
      </c>
    </row>
    <row r="15" spans="1:10" ht="12.75">
      <c r="A15" s="11" t="s">
        <v>12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6" t="s">
        <v>13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6" t="s">
        <v>9</v>
      </c>
      <c r="B17" s="17">
        <f>SUM(B18:B19)</f>
        <v>6153000</v>
      </c>
      <c r="C17" s="17">
        <f>SUM(C18:C19)</f>
        <v>61149100</v>
      </c>
      <c r="D17" s="17"/>
      <c r="E17" s="17"/>
      <c r="F17" s="17"/>
      <c r="G17" s="16"/>
      <c r="H17" s="16"/>
      <c r="I17" s="16"/>
      <c r="J17" s="17">
        <f>SUM(B17:G17)</f>
        <v>67302100</v>
      </c>
    </row>
    <row r="18" spans="1:10" ht="12.75">
      <c r="A18" s="6" t="s">
        <v>10</v>
      </c>
      <c r="B18" s="16"/>
      <c r="C18" s="16">
        <v>58600000</v>
      </c>
      <c r="D18" s="16"/>
      <c r="E18" s="16"/>
      <c r="F18" s="16"/>
      <c r="G18" s="16"/>
      <c r="H18" s="16"/>
      <c r="I18" s="16"/>
      <c r="J18" s="16">
        <f>SUM(B18:G18)</f>
        <v>58600000</v>
      </c>
    </row>
    <row r="19" spans="1:10" ht="12.75">
      <c r="A19" s="6" t="s">
        <v>11</v>
      </c>
      <c r="B19" s="16">
        <v>6153000</v>
      </c>
      <c r="C19" s="16">
        <v>2549100</v>
      </c>
      <c r="D19" s="16"/>
      <c r="E19" s="16"/>
      <c r="F19" s="16"/>
      <c r="G19" s="16"/>
      <c r="H19" s="16"/>
      <c r="I19" s="16"/>
      <c r="J19" s="16">
        <f>SUM(B19:G19)</f>
        <v>8702100</v>
      </c>
    </row>
    <row r="20" spans="1:10" ht="12.75">
      <c r="A20" s="11" t="s">
        <v>14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6" t="s">
        <v>15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6" t="s">
        <v>9</v>
      </c>
      <c r="B22" s="17">
        <f>SUM(B23:B25)</f>
        <v>1666</v>
      </c>
      <c r="C22" s="17">
        <f>SUM(C23:C25)</f>
        <v>20072200</v>
      </c>
      <c r="D22" s="17"/>
      <c r="E22" s="17"/>
      <c r="F22" s="17"/>
      <c r="G22" s="16"/>
      <c r="H22" s="16"/>
      <c r="I22" s="16"/>
      <c r="J22" s="17">
        <f>SUM(B22:G22)</f>
        <v>20073866</v>
      </c>
    </row>
    <row r="23" spans="1:10" ht="12.75">
      <c r="A23" s="6" t="s">
        <v>10</v>
      </c>
      <c r="B23" s="16"/>
      <c r="C23" s="18">
        <v>20000000</v>
      </c>
      <c r="D23" s="16"/>
      <c r="E23" s="16"/>
      <c r="F23" s="16"/>
      <c r="G23" s="16"/>
      <c r="H23" s="16"/>
      <c r="I23" s="16"/>
      <c r="J23" s="16">
        <f>SUM(B23:G23)</f>
        <v>20000000</v>
      </c>
    </row>
    <row r="24" spans="1:10" ht="12.75">
      <c r="A24" s="6" t="s">
        <v>11</v>
      </c>
      <c r="B24" s="16"/>
      <c r="C24" s="16">
        <v>72200</v>
      </c>
      <c r="D24" s="16"/>
      <c r="E24" s="16"/>
      <c r="F24" s="16"/>
      <c r="G24" s="16"/>
      <c r="H24" s="16"/>
      <c r="I24" s="16"/>
      <c r="J24" s="16">
        <f>SUM(B24:G24)</f>
        <v>72200</v>
      </c>
    </row>
    <row r="25" spans="1:10" ht="12.75">
      <c r="A25" s="6" t="s">
        <v>16</v>
      </c>
      <c r="B25" s="16">
        <v>1666</v>
      </c>
      <c r="C25" s="16"/>
      <c r="D25" s="16"/>
      <c r="E25" s="16"/>
      <c r="F25" s="16"/>
      <c r="G25" s="16"/>
      <c r="H25" s="16"/>
      <c r="I25" s="16"/>
      <c r="J25" s="16">
        <f>SUM(B25:G25)</f>
        <v>1666</v>
      </c>
    </row>
    <row r="26" spans="1:10" ht="12.75">
      <c r="A26" s="9" t="s">
        <v>17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6" t="s">
        <v>18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6" t="s">
        <v>9</v>
      </c>
      <c r="B28" s="17"/>
      <c r="C28" s="17"/>
      <c r="D28" s="17">
        <f>SUM(D29:D30)</f>
        <v>91700000</v>
      </c>
      <c r="E28" s="17"/>
      <c r="F28" s="17"/>
      <c r="G28" s="16"/>
      <c r="H28" s="16"/>
      <c r="I28" s="16"/>
      <c r="J28" s="17">
        <f>SUM(B28:G28)</f>
        <v>91700000</v>
      </c>
    </row>
    <row r="29" spans="1:10" ht="12.75">
      <c r="A29" s="6" t="s">
        <v>10</v>
      </c>
      <c r="B29" s="16"/>
      <c r="C29" s="16"/>
      <c r="D29" s="16">
        <v>90000000</v>
      </c>
      <c r="E29" s="16"/>
      <c r="F29" s="16"/>
      <c r="G29" s="16"/>
      <c r="H29" s="16"/>
      <c r="I29" s="16"/>
      <c r="J29" s="16">
        <f>SUM(B29:G29)</f>
        <v>90000000</v>
      </c>
    </row>
    <row r="30" spans="1:10" ht="12.75">
      <c r="A30" s="6" t="s">
        <v>11</v>
      </c>
      <c r="B30" s="16"/>
      <c r="C30" s="16">
        <v>1075000</v>
      </c>
      <c r="D30" s="16">
        <v>1700000</v>
      </c>
      <c r="E30" s="16"/>
      <c r="F30" s="16"/>
      <c r="G30" s="16"/>
      <c r="H30" s="16"/>
      <c r="I30" s="16"/>
      <c r="J30" s="16">
        <f>SUM(B30:G30)</f>
        <v>2775000</v>
      </c>
    </row>
    <row r="31" spans="1:10" ht="12.75">
      <c r="A31" s="6" t="s">
        <v>19</v>
      </c>
      <c r="B31" s="16"/>
      <c r="C31" s="16">
        <v>45000</v>
      </c>
      <c r="D31" s="16"/>
      <c r="E31" s="16"/>
      <c r="F31" s="16"/>
      <c r="G31" s="16"/>
      <c r="H31" s="16"/>
      <c r="I31" s="16"/>
      <c r="J31" s="16"/>
    </row>
    <row r="32" spans="1:10" ht="12.75">
      <c r="A32" s="9" t="s">
        <v>20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6" t="s">
        <v>21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6" t="s">
        <v>9</v>
      </c>
      <c r="B34" s="17"/>
      <c r="C34" s="17">
        <f>SUM(C35:C37)</f>
        <v>38400</v>
      </c>
      <c r="D34" s="17">
        <f>SUM(D35:D37)</f>
        <v>982000</v>
      </c>
      <c r="E34" s="17">
        <f>SUM(E35:E37)</f>
        <v>975000</v>
      </c>
      <c r="F34" s="17">
        <f>SUM(F35:F37)</f>
        <v>34575000</v>
      </c>
      <c r="G34" s="16"/>
      <c r="H34" s="16"/>
      <c r="I34" s="16"/>
      <c r="J34" s="17">
        <f>SUM(B34:G34)</f>
        <v>36570400</v>
      </c>
    </row>
    <row r="35" spans="1:10" ht="12.75">
      <c r="A35" s="6" t="s">
        <v>10</v>
      </c>
      <c r="B35" s="16"/>
      <c r="C35" s="18"/>
      <c r="D35" s="16"/>
      <c r="E35" s="16"/>
      <c r="F35" s="16">
        <v>33600000</v>
      </c>
      <c r="G35" s="16"/>
      <c r="H35" s="16"/>
      <c r="I35" s="16"/>
      <c r="J35" s="18">
        <f>SUM(B35:G35)</f>
        <v>33600000</v>
      </c>
    </row>
    <row r="36" spans="1:10" ht="12.75">
      <c r="A36" s="6" t="s">
        <v>11</v>
      </c>
      <c r="B36" s="16"/>
      <c r="C36" s="16">
        <v>8400</v>
      </c>
      <c r="D36" s="16">
        <v>982000</v>
      </c>
      <c r="E36" s="16">
        <v>975000</v>
      </c>
      <c r="F36" s="16">
        <v>975000</v>
      </c>
      <c r="G36" s="16"/>
      <c r="H36" s="16"/>
      <c r="I36" s="16"/>
      <c r="J36" s="16">
        <f>SUM(B36:G36)</f>
        <v>2940400</v>
      </c>
    </row>
    <row r="37" spans="1:10" ht="12.75">
      <c r="A37" s="6" t="s">
        <v>16</v>
      </c>
      <c r="B37" s="16"/>
      <c r="C37" s="16">
        <v>30000</v>
      </c>
      <c r="D37" s="16"/>
      <c r="E37" s="16"/>
      <c r="F37" s="16"/>
      <c r="G37" s="16"/>
      <c r="H37" s="16"/>
      <c r="I37" s="16"/>
      <c r="J37" s="16">
        <f>SUM(B37:G37)</f>
        <v>30000</v>
      </c>
    </row>
    <row r="38" spans="1:10" ht="12.75">
      <c r="A38" s="9" t="s">
        <v>22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6" t="s">
        <v>23</v>
      </c>
      <c r="B39" s="16"/>
      <c r="C39" s="16"/>
      <c r="D39" s="16"/>
      <c r="E39" s="17"/>
      <c r="F39" s="17"/>
      <c r="G39" s="17"/>
      <c r="H39" s="17"/>
      <c r="I39" s="17"/>
      <c r="J39" s="17"/>
    </row>
    <row r="40" spans="1:10" ht="12.75">
      <c r="A40" s="6" t="s">
        <v>9</v>
      </c>
      <c r="B40" s="16"/>
      <c r="C40" s="17">
        <f>SUM(C41:C43)</f>
        <v>6500</v>
      </c>
      <c r="D40" s="17">
        <f>SUM(D41:D43)</f>
        <v>13035000</v>
      </c>
      <c r="E40" s="17"/>
      <c r="F40" s="17"/>
      <c r="G40" s="17"/>
      <c r="H40" s="17"/>
      <c r="I40" s="17"/>
      <c r="J40" s="17">
        <f>SUM(B40:G40)</f>
        <v>13041500</v>
      </c>
    </row>
    <row r="41" spans="1:10" ht="12.75">
      <c r="A41" s="6" t="s">
        <v>10</v>
      </c>
      <c r="B41" s="16"/>
      <c r="C41" s="16"/>
      <c r="D41" s="16">
        <v>13000000</v>
      </c>
      <c r="E41" s="16"/>
      <c r="F41" s="16"/>
      <c r="G41" s="16"/>
      <c r="H41" s="16"/>
      <c r="I41" s="16"/>
      <c r="J41" s="16">
        <f>SUM(B41:G41)</f>
        <v>13000000</v>
      </c>
    </row>
    <row r="42" spans="1:10" ht="12.75">
      <c r="A42" s="6" t="s">
        <v>11</v>
      </c>
      <c r="B42" s="16"/>
      <c r="C42" s="16"/>
      <c r="D42" s="16">
        <v>35000</v>
      </c>
      <c r="E42" s="16"/>
      <c r="F42" s="16"/>
      <c r="G42" s="16"/>
      <c r="H42" s="16"/>
      <c r="I42" s="16"/>
      <c r="J42" s="16">
        <f>SUM(B42:G42)</f>
        <v>35000</v>
      </c>
    </row>
    <row r="43" spans="1:10" ht="12.75">
      <c r="A43" s="6" t="s">
        <v>16</v>
      </c>
      <c r="B43" s="16"/>
      <c r="C43" s="16">
        <v>6500</v>
      </c>
      <c r="D43" s="16"/>
      <c r="E43" s="16"/>
      <c r="F43" s="16"/>
      <c r="G43" s="16"/>
      <c r="H43" s="16"/>
      <c r="I43" s="16"/>
      <c r="J43" s="16">
        <f>SUM(B43:G43)</f>
        <v>6500</v>
      </c>
    </row>
    <row r="44" spans="1:10" ht="12.75">
      <c r="A44" s="9" t="s">
        <v>24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6" t="s">
        <v>25</v>
      </c>
      <c r="B45" s="16"/>
      <c r="C45" s="16"/>
      <c r="D45" s="16"/>
      <c r="E45" s="17"/>
      <c r="F45" s="17"/>
      <c r="G45" s="17"/>
      <c r="H45" s="17"/>
      <c r="I45" s="17"/>
      <c r="J45" s="17"/>
    </row>
    <row r="46" spans="1:10" ht="12.75">
      <c r="A46" s="6" t="s">
        <v>9</v>
      </c>
      <c r="B46" s="16"/>
      <c r="C46" s="17"/>
      <c r="D46" s="17">
        <f aca="true" t="shared" si="0" ref="D46:I46">SUM(D47:D49)</f>
        <v>41200</v>
      </c>
      <c r="E46" s="17">
        <f t="shared" si="0"/>
        <v>4430000</v>
      </c>
      <c r="F46" s="17">
        <f t="shared" si="0"/>
        <v>4430000</v>
      </c>
      <c r="G46" s="17">
        <f t="shared" si="0"/>
        <v>4430000</v>
      </c>
      <c r="H46" s="17">
        <f t="shared" si="0"/>
        <v>4430000</v>
      </c>
      <c r="I46" s="17">
        <f t="shared" si="0"/>
        <v>4430000</v>
      </c>
      <c r="J46" s="17">
        <f>SUM(B46:G46)</f>
        <v>13331200</v>
      </c>
    </row>
    <row r="47" spans="1:10" ht="12.75">
      <c r="A47" s="6" t="s">
        <v>10</v>
      </c>
      <c r="B47" s="16"/>
      <c r="C47" s="16"/>
      <c r="D47" s="16"/>
      <c r="E47" s="16"/>
      <c r="F47" s="16"/>
      <c r="G47" s="16"/>
      <c r="H47" s="16"/>
      <c r="I47" s="16"/>
      <c r="J47" s="16">
        <f>SUM(B47:G47)</f>
        <v>0</v>
      </c>
    </row>
    <row r="48" spans="1:10" ht="12.75">
      <c r="A48" s="6" t="s">
        <v>11</v>
      </c>
      <c r="B48" s="16"/>
      <c r="C48" s="16"/>
      <c r="D48" s="16"/>
      <c r="E48" s="16">
        <v>4430000</v>
      </c>
      <c r="F48" s="16">
        <v>4430000</v>
      </c>
      <c r="G48" s="16">
        <v>4430000</v>
      </c>
      <c r="H48" s="16">
        <v>4430000</v>
      </c>
      <c r="I48" s="16">
        <v>4430000</v>
      </c>
      <c r="J48" s="16">
        <f>SUM(B48:I48)</f>
        <v>22150000</v>
      </c>
    </row>
    <row r="49" spans="1:10" ht="12.75">
      <c r="A49" s="6" t="s">
        <v>16</v>
      </c>
      <c r="B49" s="16"/>
      <c r="C49" s="16"/>
      <c r="D49" s="16">
        <v>41200</v>
      </c>
      <c r="E49" s="16"/>
      <c r="F49" s="16"/>
      <c r="G49" s="16"/>
      <c r="H49" s="16"/>
      <c r="I49" s="16"/>
      <c r="J49" s="16">
        <f>SUM(B49:G49)</f>
        <v>41200</v>
      </c>
    </row>
    <row r="50" spans="1:10" ht="12.75">
      <c r="A50" s="11" t="s">
        <v>26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6" t="s">
        <v>15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6" t="s">
        <v>9</v>
      </c>
      <c r="B52" s="17">
        <f>SUM(B53:B54)</f>
        <v>0</v>
      </c>
      <c r="C52" s="17">
        <f aca="true" t="shared" si="1" ref="C52:J52">SUM(C53:C55)</f>
        <v>0</v>
      </c>
      <c r="D52" s="17">
        <f t="shared" si="1"/>
        <v>31000</v>
      </c>
      <c r="E52" s="17">
        <f t="shared" si="1"/>
        <v>865000</v>
      </c>
      <c r="F52" s="17">
        <f t="shared" si="1"/>
        <v>31265000</v>
      </c>
      <c r="G52" s="17"/>
      <c r="H52" s="17"/>
      <c r="I52" s="17"/>
      <c r="J52" s="17">
        <f t="shared" si="1"/>
        <v>32161000</v>
      </c>
    </row>
    <row r="53" spans="1:10" ht="12.75">
      <c r="A53" s="6" t="s">
        <v>10</v>
      </c>
      <c r="B53" s="16"/>
      <c r="C53" s="16"/>
      <c r="D53" s="16"/>
      <c r="E53" s="16"/>
      <c r="F53" s="16">
        <v>30400000</v>
      </c>
      <c r="G53" s="16"/>
      <c r="H53" s="16"/>
      <c r="I53" s="16"/>
      <c r="J53" s="16">
        <f>SUM(B53:G53)</f>
        <v>30400000</v>
      </c>
    </row>
    <row r="54" spans="1:10" ht="12.75">
      <c r="A54" s="6" t="s">
        <v>11</v>
      </c>
      <c r="B54" s="16"/>
      <c r="C54" s="16"/>
      <c r="D54" s="16"/>
      <c r="E54" s="16">
        <v>865000</v>
      </c>
      <c r="F54" s="16">
        <v>865000</v>
      </c>
      <c r="G54" s="16"/>
      <c r="H54" s="16"/>
      <c r="I54" s="16"/>
      <c r="J54" s="16">
        <f>SUM(B54:G54)</f>
        <v>1730000</v>
      </c>
    </row>
    <row r="55" spans="1:10" ht="12.75">
      <c r="A55" s="6" t="s">
        <v>16</v>
      </c>
      <c r="B55" s="16"/>
      <c r="C55" s="16"/>
      <c r="D55" s="16">
        <v>31000</v>
      </c>
      <c r="E55" s="16"/>
      <c r="F55" s="16"/>
      <c r="G55" s="16"/>
      <c r="H55" s="16"/>
      <c r="I55" s="16"/>
      <c r="J55" s="16">
        <f>SUM(B55:G55)</f>
        <v>31000</v>
      </c>
    </row>
    <row r="56" spans="1:10" ht="12.75">
      <c r="A56" s="11" t="s">
        <v>27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6" t="s">
        <v>15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6" t="s">
        <v>9</v>
      </c>
      <c r="B58" s="17"/>
      <c r="C58" s="17"/>
      <c r="D58" s="17"/>
      <c r="E58" s="17">
        <f>SUM(E59:E61)</f>
        <v>3740000</v>
      </c>
      <c r="F58" s="17">
        <f>SUM(F59:F61)</f>
        <v>6000000</v>
      </c>
      <c r="G58" s="17">
        <f>SUM(G59:G61)</f>
        <v>6000000</v>
      </c>
      <c r="H58" s="17">
        <f>SUM(H59:H61)</f>
        <v>156000000</v>
      </c>
      <c r="I58" s="17"/>
      <c r="J58" s="17">
        <f>SUM(J59:J61)</f>
        <v>21740000</v>
      </c>
    </row>
    <row r="59" spans="1:10" ht="12.75">
      <c r="A59" s="6" t="s">
        <v>10</v>
      </c>
      <c r="B59" s="16"/>
      <c r="C59" s="16"/>
      <c r="D59" s="16"/>
      <c r="E59" s="16"/>
      <c r="F59" s="16"/>
      <c r="G59" s="16"/>
      <c r="H59" s="16">
        <v>150000000</v>
      </c>
      <c r="I59" s="16"/>
      <c r="J59" s="16">
        <f>SUM(B59:G59)</f>
        <v>0</v>
      </c>
    </row>
    <row r="60" spans="1:10" ht="12.75">
      <c r="A60" s="6" t="s">
        <v>11</v>
      </c>
      <c r="B60" s="16"/>
      <c r="C60" s="16"/>
      <c r="D60" s="16"/>
      <c r="E60" s="16">
        <v>3590000</v>
      </c>
      <c r="F60" s="16">
        <v>6000000</v>
      </c>
      <c r="G60" s="16">
        <v>6000000</v>
      </c>
      <c r="H60" s="16">
        <v>6000000</v>
      </c>
      <c r="I60" s="16"/>
      <c r="J60" s="16">
        <f>SUM(B60:H60)</f>
        <v>21590000</v>
      </c>
    </row>
    <row r="61" spans="1:10" ht="12.75">
      <c r="A61" s="6" t="s">
        <v>16</v>
      </c>
      <c r="B61" s="16"/>
      <c r="C61" s="16"/>
      <c r="D61" s="16"/>
      <c r="E61" s="16">
        <v>150000</v>
      </c>
      <c r="F61" s="16"/>
      <c r="G61" s="16"/>
      <c r="H61" s="16"/>
      <c r="I61" s="16"/>
      <c r="J61" s="16">
        <f>SUM(B61:G61)</f>
        <v>150000</v>
      </c>
    </row>
    <row r="62" spans="1:10" ht="12.75">
      <c r="A62" s="11" t="s">
        <v>28</v>
      </c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2.75">
      <c r="A63" s="6" t="s">
        <v>29</v>
      </c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2.75">
      <c r="A64" s="6" t="s">
        <v>9</v>
      </c>
      <c r="B64" s="17"/>
      <c r="C64" s="17"/>
      <c r="D64" s="17"/>
      <c r="E64" s="17">
        <f>SUM(E65:E67)</f>
        <v>1990000</v>
      </c>
      <c r="F64" s="17">
        <f>SUM(F65:F67)</f>
        <v>2850000</v>
      </c>
      <c r="G64" s="17">
        <f>SUM(G65:G67)</f>
        <v>74750000</v>
      </c>
      <c r="H64" s="17">
        <f>SUM(H65:H67)</f>
        <v>6000000</v>
      </c>
      <c r="I64" s="17"/>
      <c r="J64" s="17">
        <f>SUM(J65:J67)</f>
        <v>85590000</v>
      </c>
    </row>
    <row r="65" spans="1:10" ht="12.75">
      <c r="A65" s="6" t="s">
        <v>10</v>
      </c>
      <c r="B65" s="16"/>
      <c r="C65" s="16"/>
      <c r="D65" s="16"/>
      <c r="E65" s="16"/>
      <c r="F65" s="16"/>
      <c r="G65" s="16">
        <v>71900000</v>
      </c>
      <c r="H65" s="16"/>
      <c r="I65" s="16"/>
      <c r="J65" s="16">
        <f>SUM(B65:G65)</f>
        <v>71900000</v>
      </c>
    </row>
    <row r="66" spans="1:10" ht="12.75">
      <c r="A66" s="6" t="s">
        <v>11</v>
      </c>
      <c r="B66" s="16"/>
      <c r="C66" s="16"/>
      <c r="D66" s="16"/>
      <c r="E66" s="16">
        <v>1915000</v>
      </c>
      <c r="F66" s="16">
        <v>2850000</v>
      </c>
      <c r="G66" s="16">
        <v>2850000</v>
      </c>
      <c r="H66" s="16">
        <v>6000000</v>
      </c>
      <c r="I66" s="16"/>
      <c r="J66" s="16">
        <f>SUM(B66:H66)</f>
        <v>13615000</v>
      </c>
    </row>
    <row r="67" spans="1:10" ht="12.75">
      <c r="A67" s="6" t="s">
        <v>16</v>
      </c>
      <c r="B67" s="16"/>
      <c r="C67" s="16"/>
      <c r="D67" s="16"/>
      <c r="E67" s="16">
        <v>75000</v>
      </c>
      <c r="F67" s="16"/>
      <c r="G67" s="16"/>
      <c r="H67" s="16"/>
      <c r="I67" s="16"/>
      <c r="J67" s="16">
        <f>SUM(B67:G67)</f>
        <v>75000</v>
      </c>
    </row>
    <row r="68" spans="1:10" ht="12.75">
      <c r="A68" s="2" t="s">
        <v>30</v>
      </c>
      <c r="B68" s="19">
        <f aca="true" t="shared" si="2" ref="B68:J68">SUMIF($A$4:$A$67,"Kokku",B4:B67)+SUM(B4:B11)</f>
        <v>6154666</v>
      </c>
      <c r="C68" s="19">
        <f t="shared" si="2"/>
        <v>89031200</v>
      </c>
      <c r="D68" s="19">
        <f t="shared" si="2"/>
        <v>119774200</v>
      </c>
      <c r="E68" s="19">
        <f t="shared" si="2"/>
        <v>177211684</v>
      </c>
      <c r="F68" s="19">
        <f t="shared" si="2"/>
        <v>86446684</v>
      </c>
      <c r="G68" s="19">
        <f t="shared" si="2"/>
        <v>85714540</v>
      </c>
      <c r="H68" s="19">
        <f t="shared" si="2"/>
        <v>166430000</v>
      </c>
      <c r="I68" s="19">
        <f t="shared" si="2"/>
        <v>4430000</v>
      </c>
      <c r="J68" s="19">
        <f t="shared" si="2"/>
        <v>640289701</v>
      </c>
    </row>
    <row r="69" spans="1:10" ht="12.75">
      <c r="A69" s="12" t="s">
        <v>31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2" t="s">
        <v>32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2" t="s">
        <v>33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2.75">
      <c r="B72" s="13"/>
      <c r="C72" s="13"/>
      <c r="D72" s="13"/>
      <c r="E72" s="13"/>
      <c r="F72" s="13"/>
      <c r="G72" s="13"/>
      <c r="H72" s="13"/>
      <c r="I72" s="13"/>
      <c r="J72" s="13"/>
    </row>
  </sheetData>
  <mergeCells count="1">
    <mergeCell ref="A1:J1"/>
  </mergeCells>
  <printOptions/>
  <pageMargins left="0.75" right="0.75" top="1" bottom="1" header="0.5" footer="0.5"/>
  <pageSetup horizontalDpi="300" verticalDpi="300" orientation="landscape" paperSize="9" scale="95" r:id="rId1"/>
  <headerFooter alignWithMargins="0">
    <oddHeader>&amp;RLisa 4
Tartu Linnavolikogu määrusele 
nr  91 16.12.2004.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karin</cp:lastModifiedBy>
  <cp:lastPrinted>2005-01-06T10:53:59Z</cp:lastPrinted>
  <dcterms:created xsi:type="dcterms:W3CDTF">1996-10-14T23:33:28Z</dcterms:created>
  <dcterms:modified xsi:type="dcterms:W3CDTF">2005-01-06T10:54:17Z</dcterms:modified>
  <cp:category/>
  <cp:version/>
  <cp:contentType/>
  <cp:contentStatus/>
</cp:coreProperties>
</file>